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916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/>
  <c r="G16"/>
  <c r="E31"/>
  <c r="G31"/>
  <c r="F31"/>
  <c r="G15"/>
  <c r="G20"/>
  <c r="G24"/>
  <c r="H16"/>
  <c r="H17"/>
  <c r="H18"/>
  <c r="H19"/>
  <c r="G17"/>
  <c r="G18"/>
  <c r="G23"/>
  <c r="H23" s="1"/>
  <c r="G30"/>
  <c r="H30" s="1"/>
  <c r="H15"/>
  <c r="G19" l="1"/>
  <c r="G21"/>
  <c r="G22"/>
  <c r="G25"/>
  <c r="G26"/>
  <c r="G27"/>
  <c r="G28"/>
  <c r="H28" s="1"/>
  <c r="G29"/>
  <c r="H25" l="1"/>
  <c r="H29"/>
  <c r="H24"/>
  <c r="H14" l="1"/>
  <c r="H31" s="1"/>
  <c r="H21" l="1"/>
  <c r="H20"/>
  <c r="H22"/>
  <c r="H26"/>
  <c r="H27"/>
</calcChain>
</file>

<file path=xl/sharedStrings.xml><?xml version="1.0" encoding="utf-8"?>
<sst xmlns="http://schemas.openxmlformats.org/spreadsheetml/2006/main" count="63" uniqueCount="50">
  <si>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</si>
  <si>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</si>
  <si>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</si>
  <si>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</si>
  <si>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</si>
  <si>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</si>
  <si>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</si>
  <si>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</si>
  <si>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</si>
  <si>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</si>
  <si>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</si>
  <si>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</si>
  <si>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</si>
  <si>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</si>
  <si>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</si>
  <si>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</si>
  <si>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</si>
  <si>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</si>
  <si>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</si>
  <si>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</si>
  <si>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Գյումրու թիվ 4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</si>
  <si>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Ջրմուղ կոյուղու ծախսեր</t>
  </si>
  <si>
    <t>Կապի ծառայություն</t>
  </si>
  <si>
    <t>Անվտանգության ծառայություններ</t>
  </si>
  <si>
    <t>Պարտադիր վճարներ</t>
  </si>
  <si>
    <t>Լ. Կարապետյան</t>
  </si>
  <si>
    <t xml:space="preserve"> Պայմանագրի համարը՝  ՀԿ __1__</t>
  </si>
  <si>
    <t>Մասնագիտական ծառայություններ</t>
  </si>
  <si>
    <t>հատ</t>
  </si>
  <si>
    <t xml:space="preserve">  </t>
  </si>
  <si>
    <t xml:space="preserve">Պայմանագրի կնքման ամսաթիվը՝  &lt;&lt; 04 &gt;&gt; ապրիլ  2025 թ.                            </t>
  </si>
  <si>
    <t>Ընդհանուր բնույթի այլ ծառ.</t>
  </si>
  <si>
    <t>Շենքերի և կառույցների ընթացիկ նորոգում</t>
  </si>
  <si>
    <t xml:space="preserve"> &lt;&lt; 08 &gt;&gt; &lt;&lt; 01&gt;&gt; 2026 թ.</t>
  </si>
  <si>
    <t>(2025 թվականի 4-րդ եռամսյակ)</t>
  </si>
  <si>
    <t>Պայմանագրի շրջանակներում &lt;&lt;01&gt;&gt;հոկտեմբեր 2025թվականից մինչև &lt;&lt;31&gt;&gt;  դեկտեմբեր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</si>
  <si>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</si>
  <si>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01.10.2025-31.12.2025</t>
  </si>
  <si>
    <t>Բյուջեով նախատեսված գումարը IVեռամսյակ /հազ. դրամ/</t>
  </si>
  <si>
    <t>Վճարման ժամկետը  01.10.2025-31.12.2025</t>
  </si>
  <si>
    <t>IV եռամսյակի մնացորդը/պարտքը +/-/հազ. դրամ/8=7-6</t>
  </si>
  <si>
    <t>01.10.2025-31.12.2025</t>
  </si>
  <si>
    <t>Համակաչրգչային ծառայություններ</t>
  </si>
  <si>
    <t>գազ</t>
  </si>
  <si>
    <t>Հրշեջ անվտանգություն</t>
  </si>
  <si>
    <t xml:space="preserve">Էյ- Ի-Ջի </t>
  </si>
  <si>
    <t>Հատուկ նպատակային այլ նյութեր</t>
  </si>
  <si>
    <t xml:space="preserve">Տնօրեն՝   </t>
  </si>
  <si>
    <t>Ա. Այվազյան</t>
  </si>
  <si>
    <t>Գլխավոր հաշվապահ՝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</si>
</sst>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4"/>
  <sheetViews>
    <sheetView tabSelected="1" view="pageLayout" workbookViewId="0">
      <selection activeCell="F31" sqref="F31:G31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>
      <c r="A3" s="22" t="s">
        <v>34</v>
      </c>
      <c r="B3" s="22"/>
      <c r="C3" s="22"/>
      <c r="D3" s="22"/>
      <c r="E3" s="22"/>
      <c r="F3" s="22"/>
      <c r="G3" s="22"/>
      <c r="H3" s="22"/>
      <c r="I3" s="22"/>
      <c r="J3" s="22"/>
    </row>
    <row r="4" spans="1:17">
      <c r="A4" s="23" t="s">
        <v>33</v>
      </c>
      <c r="B4" s="23"/>
      <c r="C4" s="23"/>
      <c r="D4" s="23"/>
      <c r="E4" s="23"/>
      <c r="F4" s="11"/>
      <c r="G4" s="11"/>
      <c r="H4" s="11"/>
      <c r="I4" s="11"/>
      <c r="J4" s="7"/>
    </row>
    <row r="5" spans="1:17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>
      <c r="A6" s="20" t="s">
        <v>30</v>
      </c>
      <c r="B6" s="20"/>
      <c r="C6" s="20"/>
      <c r="D6" s="20"/>
      <c r="E6" s="20"/>
      <c r="F6" s="20"/>
      <c r="G6" s="20"/>
      <c r="H6" s="20"/>
      <c r="I6" s="20"/>
      <c r="J6" s="7"/>
    </row>
    <row r="7" spans="1:17">
      <c r="A7" s="20" t="s">
        <v>26</v>
      </c>
      <c r="B7" s="20"/>
      <c r="C7" s="20"/>
      <c r="D7" s="20"/>
      <c r="E7" s="20"/>
      <c r="F7" s="20"/>
      <c r="G7" s="20"/>
      <c r="H7" s="20"/>
      <c r="I7" s="20"/>
      <c r="J7" s="7"/>
    </row>
    <row r="8" spans="1:17">
      <c r="A8" s="20" t="s">
        <v>2</v>
      </c>
      <c r="B8" s="20"/>
      <c r="C8" s="20" t="s">
        <v>18</v>
      </c>
      <c r="D8" s="20"/>
      <c r="E8" s="20"/>
      <c r="F8" s="20"/>
      <c r="G8" s="20"/>
      <c r="H8" s="20"/>
      <c r="I8" s="20"/>
      <c r="J8" s="11"/>
    </row>
    <row r="9" spans="1:17">
      <c r="A9" s="24" t="s">
        <v>3</v>
      </c>
      <c r="B9" s="24"/>
      <c r="C9" s="24" t="s">
        <v>20</v>
      </c>
      <c r="D9" s="24"/>
      <c r="E9" s="24"/>
      <c r="F9" s="24"/>
      <c r="G9" s="24"/>
      <c r="H9" s="24"/>
      <c r="I9" s="24"/>
      <c r="J9" s="24"/>
    </row>
    <row r="10" spans="1:17">
      <c r="A10" s="24" t="s">
        <v>35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36</v>
      </c>
      <c r="F12" s="6" t="s">
        <v>37</v>
      </c>
      <c r="G12" s="6" t="s">
        <v>38</v>
      </c>
      <c r="H12" s="6" t="s">
        <v>40</v>
      </c>
      <c r="I12" s="6" t="s">
        <v>39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8" t="s">
        <v>9</v>
      </c>
      <c r="C14" s="8" t="s">
        <v>10</v>
      </c>
      <c r="D14" s="8">
        <v>60</v>
      </c>
      <c r="E14" s="8">
        <v>23425.1</v>
      </c>
      <c r="F14" s="8">
        <v>23425.1</v>
      </c>
      <c r="G14" s="28">
        <f>+F14+100</f>
        <v>23525.1</v>
      </c>
      <c r="H14" s="28">
        <f>+G14-F14</f>
        <v>100</v>
      </c>
      <c r="I14" s="25" t="s">
        <v>41</v>
      </c>
      <c r="J14" s="6"/>
      <c r="K14" s="4"/>
      <c r="M14" s="3"/>
    </row>
    <row r="15" spans="1:17">
      <c r="A15" s="6">
        <v>2</v>
      </c>
      <c r="B15" s="8" t="s">
        <v>11</v>
      </c>
      <c r="C15" s="8" t="s">
        <v>12</v>
      </c>
      <c r="D15" s="8">
        <v>4080</v>
      </c>
      <c r="E15" s="28">
        <v>261.8</v>
      </c>
      <c r="F15" s="28">
        <v>261.8</v>
      </c>
      <c r="G15" s="28">
        <f>+F15+150</f>
        <v>411.8</v>
      </c>
      <c r="H15" s="28">
        <f>+G15-F15</f>
        <v>150</v>
      </c>
      <c r="I15" s="26"/>
      <c r="J15" s="6"/>
      <c r="Q15" s="4"/>
    </row>
    <row r="16" spans="1:17">
      <c r="A16" s="6">
        <v>3</v>
      </c>
      <c r="B16" s="8" t="s">
        <v>43</v>
      </c>
      <c r="C16" s="8" t="s">
        <v>16</v>
      </c>
      <c r="D16" s="8">
        <v>3604</v>
      </c>
      <c r="E16" s="28">
        <v>517.9</v>
      </c>
      <c r="F16" s="28">
        <v>517.9</v>
      </c>
      <c r="G16" s="28">
        <f>+F16+505.7</f>
        <v>1023.5999999999999</v>
      </c>
      <c r="H16" s="28">
        <f t="shared" ref="H16:H19" si="0">+G16-F16</f>
        <v>505.69999999999993</v>
      </c>
      <c r="I16" s="26"/>
      <c r="J16" s="6"/>
      <c r="Q16" s="4"/>
    </row>
    <row r="17" spans="1:17">
      <c r="A17" s="6">
        <v>4</v>
      </c>
      <c r="B17" s="8" t="s">
        <v>44</v>
      </c>
      <c r="C17" s="8" t="s">
        <v>10</v>
      </c>
      <c r="D17" s="8"/>
      <c r="E17" s="28">
        <v>24</v>
      </c>
      <c r="F17" s="28">
        <v>24</v>
      </c>
      <c r="G17" s="28">
        <f t="shared" ref="G16:G18" si="1">+F17</f>
        <v>24</v>
      </c>
      <c r="H17" s="28">
        <f t="shared" si="0"/>
        <v>0</v>
      </c>
      <c r="I17" s="26"/>
      <c r="J17" s="6"/>
      <c r="Q17" s="4"/>
    </row>
    <row r="18" spans="1:17">
      <c r="A18" s="6">
        <v>5</v>
      </c>
      <c r="B18" s="8" t="s">
        <v>45</v>
      </c>
      <c r="C18" s="8" t="s">
        <v>10</v>
      </c>
      <c r="D18" s="8"/>
      <c r="E18" s="28">
        <v>15.4</v>
      </c>
      <c r="F18" s="28">
        <v>15.4</v>
      </c>
      <c r="G18" s="28">
        <f t="shared" si="1"/>
        <v>15.4</v>
      </c>
      <c r="H18" s="28">
        <f t="shared" si="0"/>
        <v>0</v>
      </c>
      <c r="I18" s="26"/>
      <c r="J18" s="6"/>
      <c r="Q18" s="4"/>
    </row>
    <row r="19" spans="1:17">
      <c r="A19" s="6">
        <v>6</v>
      </c>
      <c r="B19" s="8" t="s">
        <v>13</v>
      </c>
      <c r="C19" s="8" t="s">
        <v>10</v>
      </c>
      <c r="D19" s="8"/>
      <c r="E19" s="28">
        <v>251.3</v>
      </c>
      <c r="F19" s="28">
        <v>251.3</v>
      </c>
      <c r="G19" s="8">
        <f t="shared" ref="G19:G30" si="2">+F19</f>
        <v>251.3</v>
      </c>
      <c r="H19" s="28">
        <f t="shared" si="0"/>
        <v>0</v>
      </c>
      <c r="I19" s="26"/>
      <c r="J19" s="6"/>
    </row>
    <row r="20" spans="1:17">
      <c r="A20" s="6">
        <v>7</v>
      </c>
      <c r="B20" s="8" t="s">
        <v>21</v>
      </c>
      <c r="C20" s="8" t="s">
        <v>16</v>
      </c>
      <c r="D20" s="8">
        <v>144</v>
      </c>
      <c r="E20" s="28">
        <v>14.4</v>
      </c>
      <c r="F20" s="28">
        <v>14.4</v>
      </c>
      <c r="G20" s="28">
        <f>+F20+10</f>
        <v>24.4</v>
      </c>
      <c r="H20" s="28">
        <f t="shared" ref="H19:H30" si="3">+G20-F20</f>
        <v>9.9999999999999982</v>
      </c>
      <c r="I20" s="26"/>
      <c r="J20" s="6"/>
      <c r="M20" s="4"/>
    </row>
    <row r="21" spans="1:17">
      <c r="A21" s="6">
        <v>8</v>
      </c>
      <c r="B21" s="8" t="s">
        <v>22</v>
      </c>
      <c r="C21" s="8" t="s">
        <v>10</v>
      </c>
      <c r="D21" s="8"/>
      <c r="E21" s="28">
        <v>36.299999999999997</v>
      </c>
      <c r="F21" s="28">
        <v>36.299999999999997</v>
      </c>
      <c r="G21" s="28">
        <f t="shared" si="2"/>
        <v>36.299999999999997</v>
      </c>
      <c r="H21" s="28">
        <f t="shared" si="3"/>
        <v>0</v>
      </c>
      <c r="I21" s="26"/>
      <c r="J21" s="6"/>
      <c r="M21" s="4"/>
    </row>
    <row r="22" spans="1:17" ht="24">
      <c r="A22" s="6">
        <v>9</v>
      </c>
      <c r="B22" s="8" t="s">
        <v>23</v>
      </c>
      <c r="C22" s="8" t="s">
        <v>10</v>
      </c>
      <c r="D22" s="8"/>
      <c r="E22" s="28">
        <v>90</v>
      </c>
      <c r="F22" s="28">
        <v>90</v>
      </c>
      <c r="G22" s="8">
        <f t="shared" si="2"/>
        <v>90</v>
      </c>
      <c r="H22" s="28">
        <f t="shared" si="3"/>
        <v>0</v>
      </c>
      <c r="I22" s="26"/>
      <c r="J22" s="6"/>
      <c r="M22" s="4"/>
    </row>
    <row r="23" spans="1:17">
      <c r="A23" s="6">
        <v>10</v>
      </c>
      <c r="B23" s="8" t="s">
        <v>31</v>
      </c>
      <c r="C23" s="8" t="s">
        <v>10</v>
      </c>
      <c r="D23" s="8"/>
      <c r="E23" s="28">
        <v>134.1</v>
      </c>
      <c r="F23" s="28">
        <v>134.1</v>
      </c>
      <c r="G23" s="8">
        <f t="shared" si="2"/>
        <v>134.1</v>
      </c>
      <c r="H23" s="28">
        <f t="shared" si="3"/>
        <v>0</v>
      </c>
      <c r="I23" s="26"/>
      <c r="J23" s="6"/>
      <c r="M23" s="4"/>
    </row>
    <row r="24" spans="1:17" ht="24">
      <c r="A24" s="6">
        <v>11</v>
      </c>
      <c r="B24" s="8" t="s">
        <v>27</v>
      </c>
      <c r="C24" s="8" t="s">
        <v>28</v>
      </c>
      <c r="D24" s="8"/>
      <c r="E24" s="28">
        <v>123</v>
      </c>
      <c r="F24" s="28">
        <v>123</v>
      </c>
      <c r="G24" s="28">
        <f>+F24+25</f>
        <v>148</v>
      </c>
      <c r="H24" s="28">
        <f t="shared" si="3"/>
        <v>25</v>
      </c>
      <c r="I24" s="26"/>
      <c r="J24" s="6"/>
      <c r="M24" s="4"/>
    </row>
    <row r="25" spans="1:17">
      <c r="A25" s="6">
        <v>12</v>
      </c>
      <c r="B25" s="8" t="s">
        <v>24</v>
      </c>
      <c r="C25" s="8" t="s">
        <v>10</v>
      </c>
      <c r="D25" s="8"/>
      <c r="E25" s="28">
        <v>237.2</v>
      </c>
      <c r="F25" s="28">
        <v>237.2</v>
      </c>
      <c r="G25" s="8">
        <f t="shared" si="2"/>
        <v>237.2</v>
      </c>
      <c r="H25" s="28">
        <f t="shared" si="3"/>
        <v>0</v>
      </c>
      <c r="I25" s="26"/>
      <c r="J25" s="6"/>
      <c r="M25" s="4"/>
    </row>
    <row r="26" spans="1:17" s="2" customFormat="1" ht="20.25" customHeight="1">
      <c r="A26" s="6">
        <v>13</v>
      </c>
      <c r="B26" s="8" t="s">
        <v>17</v>
      </c>
      <c r="C26" s="8" t="s">
        <v>10</v>
      </c>
      <c r="D26" s="8"/>
      <c r="E26" s="28">
        <v>12</v>
      </c>
      <c r="F26" s="28">
        <v>12</v>
      </c>
      <c r="G26" s="8">
        <f t="shared" si="2"/>
        <v>12</v>
      </c>
      <c r="H26" s="28">
        <f t="shared" si="3"/>
        <v>0</v>
      </c>
      <c r="I26" s="26"/>
      <c r="J26" s="6"/>
      <c r="K26" s="5"/>
      <c r="M26" s="5"/>
    </row>
    <row r="27" spans="1:17">
      <c r="A27" s="6">
        <v>14</v>
      </c>
      <c r="B27" s="8" t="s">
        <v>19</v>
      </c>
      <c r="C27" s="8" t="s">
        <v>10</v>
      </c>
      <c r="D27" s="8"/>
      <c r="E27" s="28">
        <v>946</v>
      </c>
      <c r="F27" s="28">
        <v>946</v>
      </c>
      <c r="G27" s="8">
        <f t="shared" si="2"/>
        <v>946</v>
      </c>
      <c r="H27" s="28">
        <f t="shared" si="3"/>
        <v>0</v>
      </c>
      <c r="I27" s="26"/>
      <c r="J27" s="6"/>
      <c r="M27" s="4"/>
    </row>
    <row r="28" spans="1:17" ht="24">
      <c r="A28" s="6">
        <v>15</v>
      </c>
      <c r="B28" s="8" t="s">
        <v>32</v>
      </c>
      <c r="C28" s="8" t="s">
        <v>10</v>
      </c>
      <c r="D28" s="8"/>
      <c r="E28" s="28">
        <v>1645.3</v>
      </c>
      <c r="F28" s="28">
        <v>1645.3</v>
      </c>
      <c r="G28" s="8">
        <f t="shared" si="2"/>
        <v>1645.3</v>
      </c>
      <c r="H28" s="28">
        <f t="shared" si="3"/>
        <v>0</v>
      </c>
      <c r="I28" s="26"/>
      <c r="J28" s="6"/>
      <c r="M28" s="4"/>
    </row>
    <row r="29" spans="1:17" ht="24">
      <c r="A29" s="6">
        <v>16</v>
      </c>
      <c r="B29" s="8" t="s">
        <v>46</v>
      </c>
      <c r="C29" s="8" t="s">
        <v>10</v>
      </c>
      <c r="D29" s="8"/>
      <c r="E29" s="28">
        <v>264.2</v>
      </c>
      <c r="F29" s="28">
        <v>264.2</v>
      </c>
      <c r="G29" s="8">
        <f t="shared" si="2"/>
        <v>264.2</v>
      </c>
      <c r="H29" s="28">
        <f t="shared" si="3"/>
        <v>0</v>
      </c>
      <c r="I29" s="27"/>
      <c r="J29" s="6"/>
      <c r="M29" s="4"/>
    </row>
    <row r="30" spans="1:17" ht="24">
      <c r="A30" s="6">
        <v>17</v>
      </c>
      <c r="B30" s="8" t="s">
        <v>42</v>
      </c>
      <c r="C30" s="8" t="s">
        <v>10</v>
      </c>
      <c r="D30" s="8"/>
      <c r="E30" s="28">
        <v>486</v>
      </c>
      <c r="F30" s="28">
        <v>486</v>
      </c>
      <c r="G30" s="8">
        <f t="shared" si="2"/>
        <v>486</v>
      </c>
      <c r="H30" s="28">
        <f t="shared" si="3"/>
        <v>0</v>
      </c>
      <c r="I30" s="18"/>
      <c r="J30" s="6"/>
      <c r="M30" s="4"/>
    </row>
    <row r="31" spans="1:17" ht="23.25" customHeight="1">
      <c r="A31" s="6"/>
      <c r="B31" s="16" t="s">
        <v>14</v>
      </c>
      <c r="C31" s="16"/>
      <c r="D31" s="16"/>
      <c r="E31" s="17">
        <f>SUM(E14:E30)</f>
        <v>28484</v>
      </c>
      <c r="F31" s="17">
        <f>SUM(F14:F30)</f>
        <v>28484</v>
      </c>
      <c r="G31" s="17">
        <f t="shared" ref="G31:H31" si="4">SUM(G14:G30)</f>
        <v>29274.699999999997</v>
      </c>
      <c r="H31" s="17">
        <f t="shared" si="4"/>
        <v>790.69999999999993</v>
      </c>
      <c r="I31" s="19"/>
      <c r="J31" s="6"/>
      <c r="M31" s="4"/>
    </row>
    <row r="32" spans="1:17" ht="23.25" customHeight="1">
      <c r="A32" s="7"/>
      <c r="B32" s="7"/>
      <c r="C32" s="7"/>
      <c r="D32" s="7"/>
      <c r="E32" s="12"/>
      <c r="F32" s="12"/>
      <c r="G32" s="12"/>
      <c r="H32" s="12"/>
      <c r="I32" s="13"/>
      <c r="J32" s="7"/>
      <c r="M32" s="4"/>
    </row>
    <row r="33" spans="1:14">
      <c r="A33" s="9"/>
      <c r="B33" s="15" t="s">
        <v>47</v>
      </c>
      <c r="C33" s="15"/>
      <c r="D33" s="30" t="s">
        <v>48</v>
      </c>
      <c r="E33" s="30"/>
      <c r="F33" s="10"/>
      <c r="G33" s="10"/>
      <c r="H33" s="9"/>
      <c r="I33" s="9"/>
      <c r="J33" s="9"/>
      <c r="M33" s="4"/>
      <c r="N33" s="4"/>
    </row>
    <row r="34" spans="1:14">
      <c r="A34" s="9"/>
      <c r="B34" s="15"/>
      <c r="C34" s="15"/>
      <c r="D34" s="31"/>
      <c r="E34" s="14"/>
      <c r="F34" s="10"/>
      <c r="G34" s="10"/>
      <c r="H34" s="9"/>
      <c r="I34" s="9"/>
      <c r="J34" s="9"/>
      <c r="M34" s="4"/>
      <c r="N34" s="4"/>
    </row>
    <row r="35" spans="1:14">
      <c r="A35" s="9"/>
      <c r="B35" s="14" t="s">
        <v>49</v>
      </c>
      <c r="C35" s="29" t="s">
        <v>29</v>
      </c>
      <c r="D35" s="30" t="s">
        <v>25</v>
      </c>
      <c r="E35" s="30"/>
      <c r="F35" s="10"/>
      <c r="G35" s="10"/>
      <c r="H35" s="9"/>
      <c r="I35" s="9"/>
      <c r="J35" s="9"/>
      <c r="M35" s="4"/>
    </row>
    <row r="36" spans="1:14">
      <c r="G36" s="4"/>
    </row>
    <row r="37" spans="1:14">
      <c r="K37" s="4"/>
    </row>
    <row r="42" spans="1:14">
      <c r="H42" s="4"/>
    </row>
    <row r="44" spans="1:14">
      <c r="H44" s="4"/>
    </row>
  </sheetData>
  <mergeCells count="15"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9"/>
    <mergeCell ref="D33:E33"/>
    <mergeCell ref="D35:E35"/>
  </mergeCells>
  <pageMargins left="0.31496062992125984" right="0.11811023622047245" top="0.14583333333333334" bottom="1.0416666666666666E-2" header="0.31496062992125984" footer="0.31496062992125984"/>
  <pageSetup paperSize="9" scale="8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2026-01-09T08:14:34Z</dcterms:modified>
</cp:coreProperties>
</file>